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codeName="ThisWorkbook"/>
  <mc:AlternateContent xmlns:mc="http://schemas.openxmlformats.org/markup-compatibility/2006">
    <mc:Choice Requires="x15">
      <x15ac:absPath xmlns:x15ac="http://schemas.microsoft.com/office/spreadsheetml/2010/11/ac" url="Z:\statistics\Statistics for the Website\Internet2022\split files eng\"/>
    </mc:Choice>
  </mc:AlternateContent>
  <xr:revisionPtr revIDLastSave="0" documentId="13_ncr:1_{E2570FBE-6CA9-4FD8-948F-14C056046261}" xr6:coauthVersionLast="47" xr6:coauthVersionMax="47" xr10:uidLastSave="{00000000-0000-0000-0000-000000000000}"/>
  <bookViews>
    <workbookView xWindow="13635" yWindow="90" windowWidth="14790" windowHeight="15225" tabRatio="796" xr2:uid="{00000000-000D-0000-FFFF-FFFF00000000}"/>
  </bookViews>
  <sheets>
    <sheet name="Serious crime per category" sheetId="1" r:id="rId1"/>
    <sheet name="Serious crime per offence" sheetId="2" r:id="rId2"/>
    <sheet name="Serious crime per police divisi" sheetId="3" r:id="rId3"/>
  </sheets>
  <externalReferences>
    <externalReference r:id="rId4"/>
  </externalReferences>
  <definedNames>
    <definedName name="dBase">[1]Settings!$A$7:$G$18</definedName>
    <definedName name="_xlnm.Print_Area" localSheetId="1">'Serious crime per offence'!$A$1:$J$21</definedName>
    <definedName name="_xlnm.Print_Area" localSheetId="2">'Serious crime per police divisi'!$A$1:$J$16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6" i="1" l="1"/>
  <c r="H16" i="1"/>
  <c r="J10" i="3" l="1"/>
  <c r="J9" i="3"/>
  <c r="J8" i="3"/>
  <c r="J7" i="3"/>
  <c r="J6" i="3"/>
  <c r="J5" i="3"/>
  <c r="J4" i="3"/>
  <c r="J15" i="2"/>
  <c r="J14" i="2"/>
  <c r="J13" i="2"/>
  <c r="J12" i="2"/>
  <c r="J11" i="2"/>
  <c r="J10" i="2"/>
  <c r="J9" i="2"/>
  <c r="J8" i="2"/>
  <c r="J7" i="2"/>
  <c r="J6" i="2"/>
  <c r="J5" i="2"/>
  <c r="J4" i="2"/>
  <c r="J15" i="1"/>
  <c r="J14" i="1"/>
  <c r="J13" i="1"/>
  <c r="J12" i="1"/>
  <c r="J11" i="1"/>
  <c r="J10" i="1"/>
  <c r="J9" i="1"/>
  <c r="J8" i="1"/>
  <c r="J7" i="1"/>
  <c r="J6" i="1"/>
  <c r="J5" i="1"/>
  <c r="J4" i="1"/>
  <c r="J16" i="1" l="1"/>
  <c r="C16" i="1"/>
  <c r="B16" i="1"/>
  <c r="D14" i="1"/>
  <c r="F16" i="1" l="1"/>
  <c r="E16" i="1"/>
  <c r="G14" i="1"/>
  <c r="D9" i="3"/>
  <c r="D8" i="3"/>
  <c r="D7" i="3"/>
  <c r="D6" i="3"/>
  <c r="D5" i="3"/>
  <c r="D4" i="3"/>
  <c r="D13" i="1"/>
  <c r="D12" i="1"/>
  <c r="D11" i="1"/>
  <c r="D10" i="1"/>
  <c r="D9" i="1"/>
  <c r="D8" i="1"/>
  <c r="D7" i="1"/>
  <c r="D6" i="1"/>
  <c r="D5" i="1"/>
  <c r="D4" i="1"/>
  <c r="D14" i="2"/>
  <c r="D13" i="2"/>
  <c r="D12" i="2"/>
  <c r="D11" i="2"/>
  <c r="D10" i="2"/>
  <c r="D9" i="2"/>
  <c r="D8" i="2"/>
  <c r="D7" i="2"/>
  <c r="D6" i="2"/>
  <c r="D5" i="2"/>
  <c r="D4" i="2"/>
  <c r="F10" i="3" l="1"/>
  <c r="E10" i="3"/>
  <c r="C10" i="3"/>
  <c r="B10" i="3"/>
  <c r="G9" i="3"/>
  <c r="G8" i="3"/>
  <c r="G7" i="3"/>
  <c r="G6" i="3"/>
  <c r="G5" i="3"/>
  <c r="G4" i="3"/>
  <c r="F15" i="2"/>
  <c r="E15" i="2"/>
  <c r="C15" i="2"/>
  <c r="B15" i="2"/>
  <c r="G14" i="2"/>
  <c r="G13" i="2"/>
  <c r="G12" i="2"/>
  <c r="G11" i="2"/>
  <c r="G10" i="2"/>
  <c r="G9" i="2"/>
  <c r="G8" i="2"/>
  <c r="G7" i="2"/>
  <c r="G6" i="2"/>
  <c r="G5" i="2"/>
  <c r="G4" i="2"/>
  <c r="G16" i="1"/>
  <c r="D16" i="1"/>
  <c r="G13" i="1"/>
  <c r="G12" i="1"/>
  <c r="G11" i="1"/>
  <c r="G10" i="1"/>
  <c r="G9" i="1"/>
  <c r="G8" i="1"/>
  <c r="G7" i="1"/>
  <c r="G6" i="1"/>
  <c r="G5" i="1"/>
  <c r="G4" i="1"/>
  <c r="D15" i="2" l="1"/>
  <c r="D10" i="3"/>
  <c r="G15" i="2"/>
  <c r="G10" i="3"/>
</calcChain>
</file>

<file path=xl/sharedStrings.xml><?xml version="1.0" encoding="utf-8"?>
<sst xmlns="http://schemas.openxmlformats.org/spreadsheetml/2006/main" count="81" uniqueCount="47">
  <si>
    <t>Offences</t>
  </si>
  <si>
    <t>%</t>
  </si>
  <si>
    <t>Offences against public order</t>
  </si>
  <si>
    <t>Offences against the administration of lawfull authority</t>
  </si>
  <si>
    <t>Offences injurious to the public in general</t>
  </si>
  <si>
    <t>Offences against the persons</t>
  </si>
  <si>
    <t>Offences relating to property</t>
  </si>
  <si>
    <t>Malicious injuries to property</t>
  </si>
  <si>
    <t>Forgery, Coining, Counterfeiting, Similar Offences and Personation</t>
  </si>
  <si>
    <t>Attempts and conspiracies to commit crimes</t>
  </si>
  <si>
    <t>Offences against various other laws</t>
  </si>
  <si>
    <t xml:space="preserve">Offences relating to drugs </t>
  </si>
  <si>
    <t>Total</t>
  </si>
  <si>
    <t>R = Recorded cases (RCI)</t>
  </si>
  <si>
    <t>D =  Detected Cases</t>
  </si>
  <si>
    <t xml:space="preserve">% = Detection Rate </t>
  </si>
  <si>
    <t>Murders</t>
  </si>
  <si>
    <t>Attempted Murders</t>
  </si>
  <si>
    <t>Rape</t>
  </si>
  <si>
    <t>Attempted To Rape</t>
  </si>
  <si>
    <t>Arson / Attempted To Arson</t>
  </si>
  <si>
    <t>Robberies And Extortions</t>
  </si>
  <si>
    <t>Drugs</t>
  </si>
  <si>
    <t>Damages By Explosives</t>
  </si>
  <si>
    <t>Burglary, Housebreaking</t>
  </si>
  <si>
    <t>Thefts</t>
  </si>
  <si>
    <t>Other Serious Offences</t>
  </si>
  <si>
    <t>Police Division</t>
  </si>
  <si>
    <t>Nicosia</t>
  </si>
  <si>
    <t>Limasol</t>
  </si>
  <si>
    <t>Larnaka</t>
  </si>
  <si>
    <t>Pafos</t>
  </si>
  <si>
    <t>Famagusta</t>
  </si>
  <si>
    <t>Morfou</t>
  </si>
  <si>
    <t>Source: Statistics and Cartography Office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</si>
  <si>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>The above figures, do not include cases that have been downgraded to Minor, cases that have been recorded by mistake and cases that were classified as non-existent.</t>
    </r>
  </si>
  <si>
    <t>Serious Crime Cases per Police Division and Year</t>
  </si>
  <si>
    <t>Serious Crime Cases per Offence and Year</t>
  </si>
  <si>
    <t>Serious Crime Cases per Offence Category and Year</t>
  </si>
  <si>
    <t>Offenses through the Internet and Information Technology</t>
  </si>
  <si>
    <t>R</t>
  </si>
  <si>
    <t>D</t>
  </si>
  <si>
    <t xml:space="preserve"> Violence against women</t>
  </si>
  <si>
    <t>Κ</t>
  </si>
  <si>
    <t>Ε</t>
  </si>
  <si>
    <t>Not available</t>
  </si>
  <si>
    <r>
      <rPr>
        <b/>
        <u/>
        <sz val="10"/>
        <color indexed="8"/>
        <rFont val="Calibri"/>
        <family val="2"/>
        <charset val="161"/>
      </rPr>
      <t xml:space="preserve">Note:
</t>
    </r>
    <r>
      <rPr>
        <sz val="10"/>
        <color indexed="8"/>
        <rFont val="Calibri"/>
        <family val="2"/>
        <charset val="161"/>
      </rPr>
      <t xml:space="preserve">--  The above figures, do not include cases that have been downgraded to Minor, cases that have been recorded by mistake and cases that were classified as non-existent.
--  </t>
    </r>
    <r>
      <rPr>
        <sz val="10"/>
        <rFont val="Calibri"/>
        <family val="2"/>
        <charset val="161"/>
      </rPr>
      <t>Not available1: The category "Violence against women" has been created and implemented, for statistical purposes, for the year 2022.Therefore, data from previous years are not available.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</si>
</sst>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16" x14ac:knownFonts="1">
    <font>
      <sz val="10"/>
      <name val="Arial"/>
      <charset val="161"/>
    </font>
    <font>
      <sz val="10"/>
      <name val="Arial"/>
      <family val="2"/>
      <charset val="161"/>
    </font>
    <font>
      <b/>
      <sz val="12"/>
      <name val="Arial"/>
      <family val="2"/>
      <charset val="161"/>
    </font>
    <font>
      <sz val="10"/>
      <name val="Tahoma"/>
      <family val="2"/>
      <charset val="161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  <charset val="161"/>
    </font>
    <font>
      <b/>
      <sz val="8"/>
      <name val="Tahoma"/>
      <family val="2"/>
    </font>
    <font>
      <b/>
      <i/>
      <sz val="8"/>
      <name val="Tahoma"/>
      <family val="2"/>
      <charset val="161"/>
    </font>
    <font>
      <sz val="10"/>
      <color indexed="8"/>
      <name val="Calibri"/>
      <family val="2"/>
      <charset val="161"/>
    </font>
    <font>
      <b/>
      <u/>
      <sz val="10"/>
      <color indexed="8"/>
      <name val="Calibri"/>
      <family val="2"/>
      <charset val="161"/>
    </font>
    <font>
      <b/>
      <sz val="10"/>
      <name val="Arial"/>
      <family val="2"/>
      <charset val="161"/>
    </font>
    <font>
      <sz val="9"/>
      <name val="Arial"/>
      <family val="2"/>
    </font>
    <font>
      <sz val="10"/>
      <name val="Arial"/>
      <family val="2"/>
      <charset val="161"/>
    </font>
    <font>
      <b/>
      <sz val="9"/>
      <name val="Arial"/>
      <family val="2"/>
    </font>
    <font>
      <sz val="10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3" fillId="0" borderId="0"/>
    <xf numFmtId="9" fontId="13" fillId="0" borderId="0" applyFont="0" applyFill="0" applyBorder="0" applyAlignment="0" applyProtection="0"/>
    <xf numFmtId="0" fontId="3" fillId="0" borderId="0"/>
  </cellStyleXfs>
  <cellXfs count="78">
    <xf numFmtId="0" fontId="0" fillId="0" borderId="0" xfId="0"/>
    <xf numFmtId="0" fontId="3" fillId="0" borderId="0" xfId="2"/>
    <xf numFmtId="0" fontId="8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vertical="center"/>
    </xf>
    <xf numFmtId="3" fontId="12" fillId="0" borderId="15" xfId="1" applyNumberFormat="1" applyFont="1" applyFill="1" applyBorder="1" applyAlignment="1">
      <alignment horizontal="center" vertical="center"/>
    </xf>
    <xf numFmtId="3" fontId="12" fillId="0" borderId="27" xfId="1" applyNumberFormat="1" applyFont="1" applyFill="1" applyBorder="1" applyAlignment="1">
      <alignment horizontal="center" vertical="center"/>
    </xf>
    <xf numFmtId="3" fontId="12" fillId="0" borderId="15" xfId="3" applyNumberFormat="1" applyFont="1" applyFill="1" applyBorder="1" applyAlignment="1">
      <alignment horizontal="center" vertical="center"/>
    </xf>
    <xf numFmtId="3" fontId="12" fillId="0" borderId="27" xfId="3" applyNumberFormat="1" applyFont="1" applyFill="1" applyBorder="1" applyAlignment="1">
      <alignment horizontal="center" vertical="center"/>
    </xf>
    <xf numFmtId="3" fontId="12" fillId="0" borderId="12" xfId="1" applyNumberFormat="1" applyFont="1" applyFill="1" applyBorder="1" applyAlignment="1">
      <alignment horizontal="center" vertical="center"/>
    </xf>
    <xf numFmtId="3" fontId="12" fillId="0" borderId="10" xfId="1" applyNumberFormat="1" applyFont="1" applyFill="1" applyBorder="1" applyAlignment="1">
      <alignment horizontal="center" vertical="center"/>
    </xf>
    <xf numFmtId="3" fontId="12" fillId="0" borderId="12" xfId="3" applyNumberFormat="1" applyFont="1" applyFill="1" applyBorder="1" applyAlignment="1">
      <alignment horizontal="center" vertical="center"/>
    </xf>
    <xf numFmtId="3" fontId="12" fillId="0" borderId="10" xfId="3" applyNumberFormat="1" applyFont="1" applyFill="1" applyBorder="1" applyAlignment="1">
      <alignment horizontal="center" vertical="center"/>
    </xf>
    <xf numFmtId="3" fontId="12" fillId="0" borderId="29" xfId="1" applyNumberFormat="1" applyFont="1" applyFill="1" applyBorder="1" applyAlignment="1">
      <alignment horizontal="center" vertical="center"/>
    </xf>
    <xf numFmtId="3" fontId="12" fillId="0" borderId="30" xfId="1" applyNumberFormat="1" applyFont="1" applyFill="1" applyBorder="1" applyAlignment="1">
      <alignment horizontal="center" vertical="center"/>
    </xf>
    <xf numFmtId="0" fontId="6" fillId="2" borderId="13" xfId="2" applyFont="1" applyFill="1" applyBorder="1" applyAlignment="1">
      <alignment horizontal="left" vertical="center" wrapText="1"/>
    </xf>
    <xf numFmtId="0" fontId="6" fillId="2" borderId="9" xfId="2" applyFont="1" applyFill="1" applyBorder="1" applyAlignment="1">
      <alignment horizontal="left" vertical="center" wrapText="1"/>
    </xf>
    <xf numFmtId="0" fontId="6" fillId="2" borderId="17" xfId="2" applyFont="1" applyFill="1" applyBorder="1" applyAlignment="1">
      <alignment horizontal="left" vertical="center" wrapText="1"/>
    </xf>
    <xf numFmtId="164" fontId="12" fillId="2" borderId="16" xfId="1" applyNumberFormat="1" applyFont="1" applyFill="1" applyBorder="1" applyAlignment="1">
      <alignment horizontal="center" vertical="center"/>
    </xf>
    <xf numFmtId="164" fontId="12" fillId="2" borderId="11" xfId="1" applyNumberFormat="1" applyFont="1" applyFill="1" applyBorder="1" applyAlignment="1">
      <alignment horizontal="center" vertical="center"/>
    </xf>
    <xf numFmtId="164" fontId="12" fillId="2" borderId="31" xfId="1" applyNumberFormat="1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left" vertical="center" wrapText="1"/>
    </xf>
    <xf numFmtId="0" fontId="11" fillId="2" borderId="9" xfId="0" applyFont="1" applyFill="1" applyBorder="1" applyAlignment="1">
      <alignment horizontal="left" vertical="center" wrapText="1"/>
    </xf>
    <xf numFmtId="0" fontId="11" fillId="2" borderId="28" xfId="0" applyFont="1" applyFill="1" applyBorder="1" applyAlignment="1">
      <alignment horizontal="left" vertical="center" wrapText="1"/>
    </xf>
    <xf numFmtId="3" fontId="14" fillId="4" borderId="22" xfId="0" applyNumberFormat="1" applyFont="1" applyFill="1" applyBorder="1" applyAlignment="1">
      <alignment horizontal="center" vertical="center"/>
    </xf>
    <xf numFmtId="3" fontId="14" fillId="4" borderId="23" xfId="0" applyNumberFormat="1" applyFont="1" applyFill="1" applyBorder="1" applyAlignment="1">
      <alignment horizontal="center" vertical="center"/>
    </xf>
    <xf numFmtId="164" fontId="14" fillId="4" borderId="24" xfId="1" applyNumberFormat="1" applyFont="1" applyFill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 wrapText="1"/>
    </xf>
    <xf numFmtId="0" fontId="1" fillId="2" borderId="33" xfId="2" applyFont="1" applyFill="1" applyBorder="1" applyAlignment="1">
      <alignment horizontal="center" vertical="center"/>
    </xf>
    <xf numFmtId="0" fontId="1" fillId="2" borderId="34" xfId="2" applyFont="1" applyFill="1" applyBorder="1" applyAlignment="1">
      <alignment horizontal="center" vertical="center"/>
    </xf>
    <xf numFmtId="0" fontId="1" fillId="2" borderId="35" xfId="2" applyFont="1" applyFill="1" applyBorder="1" applyAlignment="1">
      <alignment horizontal="center" vertical="center"/>
    </xf>
    <xf numFmtId="0" fontId="12" fillId="0" borderId="14" xfId="2" applyFont="1" applyBorder="1" applyAlignment="1" applyProtection="1">
      <alignment horizontal="center" vertical="center"/>
      <protection locked="0"/>
    </xf>
    <xf numFmtId="0" fontId="12" fillId="0" borderId="15" xfId="2" applyFont="1" applyBorder="1" applyAlignment="1" applyProtection="1">
      <alignment horizontal="center" vertical="center"/>
      <protection locked="0"/>
    </xf>
    <xf numFmtId="10" fontId="12" fillId="2" borderId="16" xfId="1" applyNumberFormat="1" applyFont="1" applyFill="1" applyBorder="1" applyAlignment="1" applyProtection="1">
      <alignment horizontal="center" vertical="center"/>
      <protection locked="0"/>
    </xf>
    <xf numFmtId="10" fontId="12" fillId="2" borderId="11" xfId="1" applyNumberFormat="1" applyFont="1" applyFill="1" applyBorder="1" applyAlignment="1" applyProtection="1">
      <alignment horizontal="center" vertical="center"/>
      <protection locked="0"/>
    </xf>
    <xf numFmtId="164" fontId="12" fillId="2" borderId="16" xfId="1" applyNumberFormat="1" applyFont="1" applyFill="1" applyBorder="1" applyAlignment="1" applyProtection="1">
      <alignment horizontal="center" vertical="center"/>
      <protection locked="0"/>
    </xf>
    <xf numFmtId="0" fontId="12" fillId="0" borderId="18" xfId="2" applyFont="1" applyBorder="1" applyAlignment="1" applyProtection="1">
      <alignment horizontal="center" vertical="center"/>
      <protection locked="0"/>
    </xf>
    <xf numFmtId="0" fontId="12" fillId="0" borderId="19" xfId="2" applyFont="1" applyBorder="1" applyAlignment="1" applyProtection="1">
      <alignment horizontal="center" vertical="center"/>
      <protection locked="0"/>
    </xf>
    <xf numFmtId="10" fontId="12" fillId="2" borderId="20" xfId="1" applyNumberFormat="1" applyFont="1" applyFill="1" applyBorder="1" applyAlignment="1" applyProtection="1">
      <alignment horizontal="center" vertical="center"/>
      <protection locked="0"/>
    </xf>
    <xf numFmtId="0" fontId="6" fillId="4" borderId="22" xfId="2" applyFont="1" applyFill="1" applyBorder="1" applyAlignment="1" applyProtection="1">
      <alignment horizontal="center" vertical="center"/>
      <protection locked="0"/>
    </xf>
    <xf numFmtId="0" fontId="6" fillId="4" borderId="23" xfId="2" applyFont="1" applyFill="1" applyBorder="1" applyAlignment="1" applyProtection="1">
      <alignment horizontal="center" vertical="center"/>
      <protection locked="0"/>
    </xf>
    <xf numFmtId="10" fontId="6" fillId="4" borderId="24" xfId="1" applyNumberFormat="1" applyFont="1" applyFill="1" applyBorder="1" applyAlignment="1" applyProtection="1">
      <alignment horizontal="center" vertical="center"/>
      <protection locked="0"/>
    </xf>
    <xf numFmtId="0" fontId="5" fillId="2" borderId="34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3" fontId="14" fillId="5" borderId="22" xfId="0" applyNumberFormat="1" applyFont="1" applyFill="1" applyBorder="1" applyAlignment="1">
      <alignment horizontal="center" vertical="center"/>
    </xf>
    <xf numFmtId="3" fontId="14" fillId="5" borderId="23" xfId="0" applyNumberFormat="1" applyFont="1" applyFill="1" applyBorder="1" applyAlignment="1">
      <alignment horizontal="center" vertical="center"/>
    </xf>
    <xf numFmtId="164" fontId="14" fillId="5" borderId="24" xfId="1" applyNumberFormat="1" applyFont="1" applyFill="1" applyBorder="1" applyAlignment="1">
      <alignment horizontal="center" vertical="center"/>
    </xf>
    <xf numFmtId="0" fontId="12" fillId="0" borderId="36" xfId="2" applyFont="1" applyBorder="1" applyAlignment="1" applyProtection="1">
      <alignment horizontal="center" vertical="center"/>
      <protection locked="0"/>
    </xf>
    <xf numFmtId="0" fontId="12" fillId="0" borderId="12" xfId="2" applyFont="1" applyBorder="1" applyAlignment="1" applyProtection="1">
      <alignment horizontal="center" vertical="center"/>
      <protection locked="0"/>
    </xf>
    <xf numFmtId="0" fontId="12" fillId="0" borderId="37" xfId="2" applyFont="1" applyBorder="1" applyAlignment="1" applyProtection="1">
      <alignment horizontal="center" vertical="center"/>
      <protection locked="0"/>
    </xf>
    <xf numFmtId="0" fontId="12" fillId="0" borderId="29" xfId="2" applyFont="1" applyBorder="1" applyAlignment="1" applyProtection="1">
      <alignment horizontal="center" vertical="center"/>
      <protection locked="0"/>
    </xf>
    <xf numFmtId="10" fontId="12" fillId="2" borderId="31" xfId="1" applyNumberFormat="1" applyFont="1" applyFill="1" applyBorder="1" applyAlignment="1" applyProtection="1">
      <alignment horizontal="center" vertical="center"/>
      <protection locked="0"/>
    </xf>
    <xf numFmtId="0" fontId="7" fillId="4" borderId="26" xfId="2" applyFont="1" applyFill="1" applyBorder="1" applyAlignment="1">
      <alignment horizontal="center" vertical="center"/>
    </xf>
    <xf numFmtId="0" fontId="6" fillId="4" borderId="38" xfId="2" applyFont="1" applyFill="1" applyBorder="1" applyAlignment="1" applyProtection="1">
      <alignment horizontal="center" vertical="center"/>
      <protection locked="0"/>
    </xf>
    <xf numFmtId="0" fontId="6" fillId="4" borderId="39" xfId="2" applyFont="1" applyFill="1" applyBorder="1" applyAlignment="1" applyProtection="1">
      <alignment horizontal="center" vertical="center"/>
      <protection locked="0"/>
    </xf>
    <xf numFmtId="10" fontId="6" fillId="4" borderId="40" xfId="1" applyNumberFormat="1" applyFont="1" applyFill="1" applyBorder="1" applyAlignment="1" applyProtection="1">
      <alignment horizontal="center" vertical="center"/>
      <protection locked="0"/>
    </xf>
    <xf numFmtId="0" fontId="6" fillId="2" borderId="10" xfId="4" applyFont="1" applyFill="1" applyBorder="1" applyAlignment="1">
      <alignment horizontal="left" vertical="center" wrapText="1"/>
    </xf>
    <xf numFmtId="0" fontId="12" fillId="0" borderId="30" xfId="2" applyFont="1" applyBorder="1" applyAlignment="1" applyProtection="1">
      <alignment horizontal="center" vertical="center"/>
      <protection locked="0"/>
    </xf>
    <xf numFmtId="10" fontId="12" fillId="2" borderId="30" xfId="1" applyNumberFormat="1" applyFont="1" applyFill="1" applyBorder="1" applyAlignment="1" applyProtection="1">
      <alignment horizontal="center" vertical="center"/>
      <protection locked="0"/>
    </xf>
    <xf numFmtId="0" fontId="2" fillId="3" borderId="3" xfId="2" applyFont="1" applyFill="1" applyBorder="1" applyAlignment="1">
      <alignment horizontal="center" vertical="center"/>
    </xf>
    <xf numFmtId="0" fontId="2" fillId="3" borderId="4" xfId="2" applyFont="1" applyFill="1" applyBorder="1" applyAlignment="1">
      <alignment horizontal="center" vertical="center"/>
    </xf>
    <xf numFmtId="0" fontId="2" fillId="3" borderId="5" xfId="2" applyFont="1" applyFill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6" fillId="2" borderId="41" xfId="2" applyFont="1" applyFill="1" applyBorder="1" applyAlignment="1" applyProtection="1">
      <alignment horizontal="center" vertical="center" wrapText="1"/>
      <protection locked="0"/>
    </xf>
    <xf numFmtId="0" fontId="6" fillId="2" borderId="42" xfId="2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25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</cellXfs>
  <cellStyles count="5">
    <cellStyle name="Normal" xfId="0" builtinId="0"/>
    <cellStyle name="Normal 2" xfId="4" xr:uid="{814BB212-85AA-49C5-B233-E7500B05AF7C}"/>
    <cellStyle name="Normal_Serious and Minor crime final2007" xfId="2" xr:uid="{00000000-0005-0000-0000-000001000000}"/>
    <cellStyle name="Percent" xfId="1" builtinId="5"/>
    <cellStyle name="Percent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Excel\UP%20Today\TAE\2004\MasterTab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Ρυθμίσεις"/>
      <sheetName val="PerMonth"/>
      <sheetName val="UpToday"/>
      <sheetName val="Data"/>
      <sheetName val="Settings"/>
      <sheetName val="Μηνιαίο"/>
    </sheetNames>
    <sheetDataSet>
      <sheetData sheetId="0"/>
      <sheetData sheetId="1"/>
      <sheetData sheetId="2"/>
      <sheetData sheetId="3"/>
      <sheetData sheetId="4" refreshError="1">
        <row r="7">
          <cell r="A7">
            <v>1</v>
          </cell>
          <cell r="B7" t="str">
            <v>Ιανουάριος</v>
          </cell>
          <cell r="C7" t="str">
            <v>Ιανουάριο</v>
          </cell>
          <cell r="D7" t="str">
            <v>31/01/2004</v>
          </cell>
          <cell r="E7" t="str">
            <v>01_January.xls</v>
          </cell>
          <cell r="F7" t="str">
            <v>S:\Excel\UP Today\TAE\01_January.xls</v>
          </cell>
          <cell r="G7" t="str">
            <v>S:\Excel\UP Today\TAE\[01_January.xls]</v>
          </cell>
        </row>
        <row r="8">
          <cell r="A8">
            <v>2</v>
          </cell>
          <cell r="B8" t="str">
            <v>Φεβρουάριος</v>
          </cell>
          <cell r="C8" t="str">
            <v>Φεβρουάριο</v>
          </cell>
          <cell r="D8" t="str">
            <v>29/02/2004</v>
          </cell>
          <cell r="E8" t="str">
            <v>02_February.xls</v>
          </cell>
          <cell r="F8" t="str">
            <v>S:\Excel\UP Today\TAE\02_February.xls</v>
          </cell>
          <cell r="G8" t="str">
            <v>S:\Excel\UP Today\TAE\[02_February.xls]</v>
          </cell>
        </row>
        <row r="9">
          <cell r="A9">
            <v>3</v>
          </cell>
          <cell r="B9" t="str">
            <v>Μάρτιος</v>
          </cell>
          <cell r="C9" t="str">
            <v>Μάρτιο</v>
          </cell>
          <cell r="D9" t="str">
            <v>31/03/2004</v>
          </cell>
          <cell r="E9" t="str">
            <v>03_March.xls</v>
          </cell>
          <cell r="F9" t="str">
            <v>S:\Excel\UP Today\TAE\03_March.xls</v>
          </cell>
          <cell r="G9" t="str">
            <v>S:\Excel\UP Today\TAE\[03_March.xls]</v>
          </cell>
        </row>
        <row r="10">
          <cell r="A10">
            <v>4</v>
          </cell>
          <cell r="B10" t="str">
            <v>Απρίλιος</v>
          </cell>
          <cell r="C10" t="str">
            <v>Απρίλιο</v>
          </cell>
          <cell r="D10" t="str">
            <v>30/04/2004</v>
          </cell>
          <cell r="E10" t="str">
            <v>04_April.xls</v>
          </cell>
          <cell r="F10" t="str">
            <v>S:\Excel\UP Today\TAE\04_April.xls</v>
          </cell>
          <cell r="G10" t="str">
            <v>S:\Excel\UP Today\TAE\[04_April.xls]</v>
          </cell>
        </row>
        <row r="11">
          <cell r="A11">
            <v>5</v>
          </cell>
          <cell r="B11" t="str">
            <v>Μάιος</v>
          </cell>
          <cell r="C11" t="str">
            <v>Μάιο</v>
          </cell>
          <cell r="D11" t="str">
            <v>31/05/2004</v>
          </cell>
          <cell r="E11" t="str">
            <v>05_May.xls</v>
          </cell>
          <cell r="F11" t="str">
            <v>S:\Excel\UP Today\TAE\05_May.xls</v>
          </cell>
          <cell r="G11" t="str">
            <v>S:\Excel\UP Today\TAE\[05_May.xls]</v>
          </cell>
        </row>
        <row r="12">
          <cell r="A12">
            <v>6</v>
          </cell>
          <cell r="B12" t="str">
            <v>Ιούνιος</v>
          </cell>
          <cell r="C12" t="str">
            <v>Ιούνιο</v>
          </cell>
          <cell r="D12" t="str">
            <v>30/06/2004</v>
          </cell>
          <cell r="E12" t="str">
            <v>06_June.xls</v>
          </cell>
          <cell r="F12" t="str">
            <v>S:\Excel\UP Today\TAE\06_June.xls</v>
          </cell>
          <cell r="G12" t="str">
            <v>S:\Excel\UP Today\TAE\[06_June.xls]</v>
          </cell>
        </row>
        <row r="13">
          <cell r="A13">
            <v>7</v>
          </cell>
          <cell r="B13" t="str">
            <v>Ιούλιος</v>
          </cell>
          <cell r="C13" t="str">
            <v>Ιούλιο</v>
          </cell>
          <cell r="D13" t="str">
            <v>31/07/2004</v>
          </cell>
          <cell r="E13" t="str">
            <v>07_July.xls</v>
          </cell>
          <cell r="F13" t="str">
            <v>S:\Excel\UP Today\TAE\07_July.xls</v>
          </cell>
          <cell r="G13" t="str">
            <v>S:\Excel\UP Today\TAE\[07_July.xls]</v>
          </cell>
        </row>
        <row r="14">
          <cell r="A14">
            <v>8</v>
          </cell>
          <cell r="B14" t="str">
            <v>Αύγουστος</v>
          </cell>
          <cell r="C14" t="str">
            <v>Αύγουστο</v>
          </cell>
          <cell r="D14" t="str">
            <v>31/08/2004</v>
          </cell>
          <cell r="E14" t="str">
            <v>08_August.xls</v>
          </cell>
          <cell r="F14" t="str">
            <v>S:\Excel\UP Today\TAE\08_August.xls</v>
          </cell>
          <cell r="G14" t="str">
            <v>S:\Excel\UP Today\TAE\[08_August.xls]</v>
          </cell>
        </row>
        <row r="15">
          <cell r="A15">
            <v>9</v>
          </cell>
          <cell r="B15" t="str">
            <v>Σεπτέμβριος</v>
          </cell>
          <cell r="C15" t="str">
            <v>Σεπτέμβριο</v>
          </cell>
          <cell r="D15" t="str">
            <v>30/09/2004</v>
          </cell>
          <cell r="E15" t="str">
            <v>09_September.xls</v>
          </cell>
          <cell r="F15" t="str">
            <v>S:\Excel\UP Today\TAE\09_September.xls</v>
          </cell>
          <cell r="G15" t="str">
            <v>S:\Excel\UP Today\TAE\[09_September.xls]</v>
          </cell>
        </row>
        <row r="16">
          <cell r="A16">
            <v>10</v>
          </cell>
          <cell r="B16" t="str">
            <v>Οκτώβριος</v>
          </cell>
          <cell r="C16" t="str">
            <v>Οκτώβριο</v>
          </cell>
          <cell r="D16" t="str">
            <v>31/10/2004</v>
          </cell>
          <cell r="E16" t="str">
            <v>10_October.xls</v>
          </cell>
          <cell r="F16" t="str">
            <v>S:\Excel\UP Today\TAE\10_October.xls</v>
          </cell>
          <cell r="G16" t="str">
            <v>S:\Excel\UP Today\TAE\[10_October.xls]</v>
          </cell>
        </row>
        <row r="17">
          <cell r="A17">
            <v>11</v>
          </cell>
          <cell r="B17" t="str">
            <v>Νοέμβριος</v>
          </cell>
          <cell r="C17" t="str">
            <v>Νοέμβριο</v>
          </cell>
          <cell r="D17" t="str">
            <v>30/11/2004</v>
          </cell>
          <cell r="E17" t="str">
            <v>11_November.xls</v>
          </cell>
          <cell r="F17" t="str">
            <v>S:\Excel\UP Today\TAE\11_November.xls</v>
          </cell>
          <cell r="G17" t="str">
            <v>S:\Excel\UP Today\TAE\[11_November.xls]</v>
          </cell>
        </row>
        <row r="18">
          <cell r="A18">
            <v>12</v>
          </cell>
          <cell r="B18" t="str">
            <v>Δεκέμβριος</v>
          </cell>
          <cell r="C18" t="str">
            <v>Δεκέμβριο</v>
          </cell>
          <cell r="D18" t="str">
            <v>31/12/2004</v>
          </cell>
          <cell r="E18" t="str">
            <v>12_December.xls</v>
          </cell>
          <cell r="F18" t="str">
            <v>S:\Excel\UP Today\TAE\12_December.xls</v>
          </cell>
          <cell r="G18" t="str">
            <v>S:\Excel\UP Today\TAE\[12_December.xls]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6" tint="-0.249977111117893"/>
  </sheetPr>
  <dimension ref="A1:J22"/>
  <sheetViews>
    <sheetView showGridLines="0" tabSelected="1" zoomScaleNormal="100" workbookViewId="0">
      <selection activeCell="L1" sqref="L1"/>
    </sheetView>
  </sheetViews>
  <sheetFormatPr defaultRowHeight="12.75" x14ac:dyDescent="0.2"/>
  <cols>
    <col min="1" max="1" width="23.85546875" style="1" customWidth="1"/>
    <col min="2" max="3" width="7.28515625" style="1" customWidth="1"/>
    <col min="4" max="4" width="8" style="1" bestFit="1" customWidth="1"/>
    <col min="5" max="6" width="7.28515625" style="1" customWidth="1"/>
    <col min="7" max="7" width="8" style="1" bestFit="1" customWidth="1"/>
    <col min="8" max="16384" width="9.140625" style="1"/>
  </cols>
  <sheetData>
    <row r="1" spans="1:10" ht="30" customHeight="1" thickBot="1" x14ac:dyDescent="0.25">
      <c r="A1" s="67" t="s">
        <v>38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2.5" customHeight="1" x14ac:dyDescent="0.2">
      <c r="A2" s="63" t="s">
        <v>0</v>
      </c>
      <c r="B2" s="59">
        <v>2020</v>
      </c>
      <c r="C2" s="60"/>
      <c r="D2" s="61"/>
      <c r="E2" s="59">
        <v>2021</v>
      </c>
      <c r="F2" s="60"/>
      <c r="G2" s="61"/>
      <c r="H2" s="59">
        <v>2022</v>
      </c>
      <c r="I2" s="60"/>
      <c r="J2" s="61"/>
    </row>
    <row r="3" spans="1:10" ht="22.5" customHeight="1" thickBot="1" x14ac:dyDescent="0.25">
      <c r="A3" s="64"/>
      <c r="B3" s="28" t="s">
        <v>40</v>
      </c>
      <c r="C3" s="29" t="s">
        <v>41</v>
      </c>
      <c r="D3" s="30" t="s">
        <v>1</v>
      </c>
      <c r="E3" s="28" t="s">
        <v>40</v>
      </c>
      <c r="F3" s="29" t="s">
        <v>41</v>
      </c>
      <c r="G3" s="30" t="s">
        <v>1</v>
      </c>
      <c r="H3" s="28" t="s">
        <v>40</v>
      </c>
      <c r="I3" s="29" t="s">
        <v>41</v>
      </c>
      <c r="J3" s="30" t="s">
        <v>1</v>
      </c>
    </row>
    <row r="4" spans="1:10" ht="37.5" customHeight="1" x14ac:dyDescent="0.2">
      <c r="A4" s="15" t="s">
        <v>2</v>
      </c>
      <c r="B4" s="31">
        <v>20</v>
      </c>
      <c r="C4" s="32">
        <v>17</v>
      </c>
      <c r="D4" s="33">
        <f t="shared" ref="D4:D14" si="0">IF(B4=0,0,C4/B4)</f>
        <v>0.85</v>
      </c>
      <c r="E4" s="31">
        <v>49</v>
      </c>
      <c r="F4" s="32">
        <v>45</v>
      </c>
      <c r="G4" s="33">
        <f t="shared" ref="G4:G13" si="1">IF(E4=0,0,F4/E4)</f>
        <v>0.91836734693877553</v>
      </c>
      <c r="H4" s="31">
        <v>21</v>
      </c>
      <c r="I4" s="32">
        <v>18</v>
      </c>
      <c r="J4" s="33">
        <f t="shared" ref="J4:J15" si="2">IF(H4=0,0,I4/H4)</f>
        <v>0.8571428571428571</v>
      </c>
    </row>
    <row r="5" spans="1:10" ht="42.75" customHeight="1" x14ac:dyDescent="0.2">
      <c r="A5" s="16" t="s">
        <v>3</v>
      </c>
      <c r="B5" s="31">
        <v>82</v>
      </c>
      <c r="C5" s="32">
        <v>80</v>
      </c>
      <c r="D5" s="34">
        <f t="shared" si="0"/>
        <v>0.97560975609756095</v>
      </c>
      <c r="E5" s="31">
        <v>106</v>
      </c>
      <c r="F5" s="32">
        <v>103</v>
      </c>
      <c r="G5" s="34">
        <f t="shared" si="1"/>
        <v>0.97169811320754718</v>
      </c>
      <c r="H5" s="31">
        <v>102</v>
      </c>
      <c r="I5" s="32">
        <v>100</v>
      </c>
      <c r="J5" s="34">
        <f t="shared" si="2"/>
        <v>0.98039215686274506</v>
      </c>
    </row>
    <row r="6" spans="1:10" ht="37.5" customHeight="1" x14ac:dyDescent="0.2">
      <c r="A6" s="16" t="s">
        <v>4</v>
      </c>
      <c r="B6" s="31">
        <v>50</v>
      </c>
      <c r="C6" s="32">
        <v>44</v>
      </c>
      <c r="D6" s="35">
        <f t="shared" si="0"/>
        <v>0.88</v>
      </c>
      <c r="E6" s="31">
        <v>74</v>
      </c>
      <c r="F6" s="32">
        <v>66</v>
      </c>
      <c r="G6" s="35">
        <f t="shared" si="1"/>
        <v>0.89189189189189189</v>
      </c>
      <c r="H6" s="31">
        <v>76</v>
      </c>
      <c r="I6" s="32">
        <v>69</v>
      </c>
      <c r="J6" s="35">
        <f t="shared" si="2"/>
        <v>0.90789473684210531</v>
      </c>
    </row>
    <row r="7" spans="1:10" ht="37.5" customHeight="1" x14ac:dyDescent="0.2">
      <c r="A7" s="16" t="s">
        <v>5</v>
      </c>
      <c r="B7" s="31">
        <v>228</v>
      </c>
      <c r="C7" s="32">
        <v>199</v>
      </c>
      <c r="D7" s="34">
        <f t="shared" si="0"/>
        <v>0.8728070175438597</v>
      </c>
      <c r="E7" s="31">
        <v>264</v>
      </c>
      <c r="F7" s="32">
        <v>239</v>
      </c>
      <c r="G7" s="34">
        <f t="shared" si="1"/>
        <v>0.90530303030303028</v>
      </c>
      <c r="H7" s="31">
        <v>252</v>
      </c>
      <c r="I7" s="32">
        <v>221</v>
      </c>
      <c r="J7" s="34">
        <f t="shared" si="2"/>
        <v>0.87698412698412698</v>
      </c>
    </row>
    <row r="8" spans="1:10" ht="37.5" customHeight="1" x14ac:dyDescent="0.2">
      <c r="A8" s="16" t="s">
        <v>6</v>
      </c>
      <c r="B8" s="31">
        <v>1643</v>
      </c>
      <c r="C8" s="32">
        <v>905</v>
      </c>
      <c r="D8" s="34">
        <f t="shared" si="0"/>
        <v>0.55082166768107121</v>
      </c>
      <c r="E8" s="31">
        <v>1671</v>
      </c>
      <c r="F8" s="32">
        <v>949</v>
      </c>
      <c r="G8" s="34">
        <f t="shared" si="1"/>
        <v>0.56792339916217838</v>
      </c>
      <c r="H8" s="31">
        <v>2134</v>
      </c>
      <c r="I8" s="32">
        <v>1298</v>
      </c>
      <c r="J8" s="34">
        <f t="shared" si="2"/>
        <v>0.60824742268041232</v>
      </c>
    </row>
    <row r="9" spans="1:10" ht="37.5" customHeight="1" x14ac:dyDescent="0.2">
      <c r="A9" s="16" t="s">
        <v>7</v>
      </c>
      <c r="B9" s="31">
        <v>262</v>
      </c>
      <c r="C9" s="32">
        <v>56</v>
      </c>
      <c r="D9" s="34">
        <f t="shared" si="0"/>
        <v>0.21374045801526717</v>
      </c>
      <c r="E9" s="31">
        <v>252</v>
      </c>
      <c r="F9" s="32">
        <v>64</v>
      </c>
      <c r="G9" s="34">
        <f t="shared" si="1"/>
        <v>0.25396825396825395</v>
      </c>
      <c r="H9" s="31">
        <v>265</v>
      </c>
      <c r="I9" s="32">
        <v>80</v>
      </c>
      <c r="J9" s="34">
        <f t="shared" si="2"/>
        <v>0.30188679245283018</v>
      </c>
    </row>
    <row r="10" spans="1:10" ht="36" x14ac:dyDescent="0.2">
      <c r="A10" s="16" t="s">
        <v>8</v>
      </c>
      <c r="B10" s="31">
        <v>276</v>
      </c>
      <c r="C10" s="32">
        <v>247</v>
      </c>
      <c r="D10" s="34">
        <f t="shared" si="0"/>
        <v>0.89492753623188404</v>
      </c>
      <c r="E10" s="31">
        <v>558</v>
      </c>
      <c r="F10" s="32">
        <v>526</v>
      </c>
      <c r="G10" s="34">
        <f t="shared" si="1"/>
        <v>0.94265232974910396</v>
      </c>
      <c r="H10" s="31">
        <v>604</v>
      </c>
      <c r="I10" s="32">
        <v>563</v>
      </c>
      <c r="J10" s="34">
        <f t="shared" si="2"/>
        <v>0.93211920529801329</v>
      </c>
    </row>
    <row r="11" spans="1:10" ht="37.5" customHeight="1" x14ac:dyDescent="0.2">
      <c r="A11" s="16" t="s">
        <v>9</v>
      </c>
      <c r="B11" s="31">
        <v>66</v>
      </c>
      <c r="C11" s="32">
        <v>55</v>
      </c>
      <c r="D11" s="34">
        <f t="shared" si="0"/>
        <v>0.83333333333333337</v>
      </c>
      <c r="E11" s="31">
        <v>44</v>
      </c>
      <c r="F11" s="32">
        <v>38</v>
      </c>
      <c r="G11" s="34">
        <f t="shared" si="1"/>
        <v>0.86363636363636365</v>
      </c>
      <c r="H11" s="31">
        <v>45</v>
      </c>
      <c r="I11" s="32">
        <v>42</v>
      </c>
      <c r="J11" s="34">
        <f t="shared" si="2"/>
        <v>0.93333333333333335</v>
      </c>
    </row>
    <row r="12" spans="1:10" ht="37.5" customHeight="1" x14ac:dyDescent="0.2">
      <c r="A12" s="16" t="s">
        <v>10</v>
      </c>
      <c r="B12" s="31">
        <v>331</v>
      </c>
      <c r="C12" s="32">
        <v>288</v>
      </c>
      <c r="D12" s="34">
        <f t="shared" si="0"/>
        <v>0.87009063444108758</v>
      </c>
      <c r="E12" s="31">
        <v>404</v>
      </c>
      <c r="F12" s="32">
        <v>354</v>
      </c>
      <c r="G12" s="34">
        <f t="shared" si="1"/>
        <v>0.87623762376237624</v>
      </c>
      <c r="H12" s="31">
        <v>470</v>
      </c>
      <c r="I12" s="32">
        <v>402</v>
      </c>
      <c r="J12" s="34">
        <f t="shared" si="2"/>
        <v>0.85531914893617023</v>
      </c>
    </row>
    <row r="13" spans="1:10" ht="40.5" customHeight="1" x14ac:dyDescent="0.2">
      <c r="A13" s="16" t="s">
        <v>11</v>
      </c>
      <c r="B13" s="47">
        <v>852</v>
      </c>
      <c r="C13" s="48">
        <v>820</v>
      </c>
      <c r="D13" s="34">
        <f t="shared" si="0"/>
        <v>0.96244131455399062</v>
      </c>
      <c r="E13" s="31">
        <v>861</v>
      </c>
      <c r="F13" s="32">
        <v>825</v>
      </c>
      <c r="G13" s="34">
        <f t="shared" si="1"/>
        <v>0.95818815331010454</v>
      </c>
      <c r="H13" s="31">
        <v>1044</v>
      </c>
      <c r="I13" s="32">
        <v>989</v>
      </c>
      <c r="J13" s="34">
        <f t="shared" si="2"/>
        <v>0.94731800766283525</v>
      </c>
    </row>
    <row r="14" spans="1:10" ht="40.5" customHeight="1" thickBot="1" x14ac:dyDescent="0.25">
      <c r="A14" s="17" t="s">
        <v>39</v>
      </c>
      <c r="B14" s="49">
        <v>174</v>
      </c>
      <c r="C14" s="50">
        <v>101</v>
      </c>
      <c r="D14" s="51">
        <f t="shared" si="0"/>
        <v>0.58045977011494254</v>
      </c>
      <c r="E14" s="36">
        <v>146</v>
      </c>
      <c r="F14" s="37">
        <v>72</v>
      </c>
      <c r="G14" s="38">
        <f t="shared" ref="G14" si="3">IF(E14=0,0,F14/E14)</f>
        <v>0.49315068493150682</v>
      </c>
      <c r="H14" s="36">
        <v>114</v>
      </c>
      <c r="I14" s="37">
        <v>47</v>
      </c>
      <c r="J14" s="38">
        <f t="shared" si="2"/>
        <v>0.41228070175438597</v>
      </c>
    </row>
    <row r="15" spans="1:10" ht="40.5" customHeight="1" thickBot="1" x14ac:dyDescent="0.25">
      <c r="A15" s="56" t="s">
        <v>42</v>
      </c>
      <c r="B15" s="65" t="s">
        <v>45</v>
      </c>
      <c r="C15" s="65"/>
      <c r="D15" s="65"/>
      <c r="E15" s="65"/>
      <c r="F15" s="65"/>
      <c r="G15" s="66"/>
      <c r="H15" s="57">
        <v>275</v>
      </c>
      <c r="I15" s="57">
        <v>274</v>
      </c>
      <c r="J15" s="58">
        <f t="shared" si="2"/>
        <v>0.99636363636363634</v>
      </c>
    </row>
    <row r="16" spans="1:10" ht="28.5" customHeight="1" thickBot="1" x14ac:dyDescent="0.25">
      <c r="A16" s="52" t="s">
        <v>12</v>
      </c>
      <c r="B16" s="53">
        <f>SUM(B4:B14)</f>
        <v>3984</v>
      </c>
      <c r="C16" s="54">
        <f>SUM(C4:C14)</f>
        <v>2812</v>
      </c>
      <c r="D16" s="55">
        <f>IF(B16=0,0,C16/B16)</f>
        <v>0.70582329317269077</v>
      </c>
      <c r="E16" s="53">
        <f>SUM(E4:E14)</f>
        <v>4429</v>
      </c>
      <c r="F16" s="54">
        <f>SUM(F4:F14)</f>
        <v>3281</v>
      </c>
      <c r="G16" s="55">
        <f>IF(E16=0,0,F16/E16)</f>
        <v>0.74079927748927521</v>
      </c>
      <c r="H16" s="39">
        <f>SUM(H4:H15)</f>
        <v>5402</v>
      </c>
      <c r="I16" s="40">
        <f>SUM(I4:I15)</f>
        <v>4103</v>
      </c>
      <c r="J16" s="41">
        <f>IF(H16=0,0,I16/H16)</f>
        <v>0.75953350610884862</v>
      </c>
    </row>
    <row r="17" spans="1:7" x14ac:dyDescent="0.2">
      <c r="A17" s="2" t="s">
        <v>34</v>
      </c>
      <c r="B17"/>
      <c r="C17"/>
      <c r="D17"/>
      <c r="E17"/>
      <c r="F17"/>
      <c r="G17"/>
    </row>
    <row r="18" spans="1:7" x14ac:dyDescent="0.2">
      <c r="A18" s="3" t="s">
        <v>13</v>
      </c>
      <c r="B18"/>
      <c r="C18"/>
      <c r="D18"/>
      <c r="E18"/>
      <c r="F18"/>
      <c r="G18"/>
    </row>
    <row r="19" spans="1:7" x14ac:dyDescent="0.2">
      <c r="A19" s="3" t="s">
        <v>14</v>
      </c>
      <c r="B19"/>
      <c r="C19"/>
      <c r="D19"/>
      <c r="E19"/>
      <c r="F19"/>
      <c r="G19"/>
    </row>
    <row r="20" spans="1:7" x14ac:dyDescent="0.2">
      <c r="A20" s="3" t="s">
        <v>15</v>
      </c>
      <c r="B20"/>
      <c r="C20"/>
      <c r="D20"/>
      <c r="E20"/>
      <c r="F20"/>
      <c r="G20"/>
    </row>
    <row r="21" spans="1:7" ht="4.5" customHeight="1" x14ac:dyDescent="0.2">
      <c r="A21"/>
      <c r="B21"/>
      <c r="C21"/>
      <c r="D21"/>
      <c r="E21"/>
      <c r="F21"/>
      <c r="G21"/>
    </row>
    <row r="22" spans="1:7" ht="99" customHeight="1" x14ac:dyDescent="0.2">
      <c r="A22" s="62" t="s">
        <v>46</v>
      </c>
      <c r="B22" s="62"/>
      <c r="C22" s="62"/>
      <c r="D22" s="62"/>
      <c r="E22" s="62"/>
      <c r="F22" s="62"/>
      <c r="G22" s="62"/>
    </row>
  </sheetData>
  <mergeCells count="7">
    <mergeCell ref="A1:J1"/>
    <mergeCell ref="H2:J2"/>
    <mergeCell ref="B2:D2"/>
    <mergeCell ref="E2:G2"/>
    <mergeCell ref="A22:G22"/>
    <mergeCell ref="A2:A3"/>
    <mergeCell ref="B15:G15"/>
  </mergeCells>
  <printOptions horizontalCentered="1"/>
  <pageMargins left="0.6692913385826772" right="0.51181102362204722" top="0.78740157480314965" bottom="0.78740157480314965" header="0.51181102362204722" footer="0.51181102362204722"/>
  <pageSetup paperSize="9" scale="95" orientation="portrait" r:id="rId1"/>
  <headerFooter alignWithMargins="0">
    <oddFooter>&amp;LStatistics and Cartography Office&amp;R&amp;D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6" tint="-0.249977111117893"/>
  </sheetPr>
  <dimension ref="A1:P21"/>
  <sheetViews>
    <sheetView zoomScaleNormal="100" workbookViewId="0">
      <selection activeCell="L1" sqref="L1"/>
    </sheetView>
  </sheetViews>
  <sheetFormatPr defaultRowHeight="12.75" x14ac:dyDescent="0.2"/>
  <cols>
    <col min="1" max="1" width="26.7109375" customWidth="1"/>
    <col min="2" max="3" width="7.140625" customWidth="1"/>
    <col min="4" max="4" width="7.5703125" customWidth="1"/>
    <col min="5" max="6" width="7.140625" customWidth="1"/>
    <col min="7" max="7" width="7.5703125" customWidth="1"/>
  </cols>
  <sheetData>
    <row r="1" spans="1:16" ht="26.25" customHeight="1" thickBot="1" x14ac:dyDescent="0.25">
      <c r="A1" s="67" t="s">
        <v>37</v>
      </c>
      <c r="B1" s="67"/>
      <c r="C1" s="67"/>
      <c r="D1" s="67"/>
      <c r="E1" s="67"/>
      <c r="F1" s="67"/>
      <c r="G1" s="67"/>
      <c r="H1" s="67"/>
      <c r="I1" s="67"/>
      <c r="J1" s="67"/>
      <c r="K1" s="4"/>
      <c r="L1" s="4"/>
      <c r="M1" s="4"/>
      <c r="N1" s="4"/>
      <c r="O1" s="4"/>
      <c r="P1" s="4"/>
    </row>
    <row r="2" spans="1:16" ht="21.75" customHeight="1" x14ac:dyDescent="0.2">
      <c r="A2" s="71" t="s">
        <v>0</v>
      </c>
      <c r="B2" s="68">
        <v>2020</v>
      </c>
      <c r="C2" s="69"/>
      <c r="D2" s="70"/>
      <c r="E2" s="68">
        <v>2021</v>
      </c>
      <c r="F2" s="69"/>
      <c r="G2" s="70"/>
      <c r="H2" s="68">
        <v>2022</v>
      </c>
      <c r="I2" s="69"/>
      <c r="J2" s="70"/>
    </row>
    <row r="3" spans="1:16" ht="21" customHeight="1" thickBot="1" x14ac:dyDescent="0.25">
      <c r="A3" s="72"/>
      <c r="B3" s="42" t="s">
        <v>40</v>
      </c>
      <c r="C3" s="42" t="s">
        <v>41</v>
      </c>
      <c r="D3" s="43" t="s">
        <v>1</v>
      </c>
      <c r="E3" s="42" t="s">
        <v>40</v>
      </c>
      <c r="F3" s="42" t="s">
        <v>41</v>
      </c>
      <c r="G3" s="43" t="s">
        <v>1</v>
      </c>
      <c r="H3" s="42" t="s">
        <v>40</v>
      </c>
      <c r="I3" s="42" t="s">
        <v>41</v>
      </c>
      <c r="J3" s="43" t="s">
        <v>1</v>
      </c>
    </row>
    <row r="4" spans="1:16" ht="33" customHeight="1" x14ac:dyDescent="0.2">
      <c r="A4" s="21" t="s">
        <v>16</v>
      </c>
      <c r="B4" s="5">
        <v>15</v>
      </c>
      <c r="C4" s="6">
        <v>14</v>
      </c>
      <c r="D4" s="18">
        <f>C4/B4</f>
        <v>0.93333333333333335</v>
      </c>
      <c r="E4" s="5">
        <v>14</v>
      </c>
      <c r="F4" s="6">
        <v>12</v>
      </c>
      <c r="G4" s="18">
        <f>F4/E4</f>
        <v>0.8571428571428571</v>
      </c>
      <c r="H4" s="5">
        <v>7</v>
      </c>
      <c r="I4" s="6">
        <v>7</v>
      </c>
      <c r="J4" s="18">
        <f>I4/H4</f>
        <v>1</v>
      </c>
    </row>
    <row r="5" spans="1:16" ht="33" customHeight="1" x14ac:dyDescent="0.2">
      <c r="A5" s="22" t="s">
        <v>17</v>
      </c>
      <c r="B5" s="9">
        <v>16</v>
      </c>
      <c r="C5" s="10">
        <v>13</v>
      </c>
      <c r="D5" s="19">
        <f>C5/B5</f>
        <v>0.8125</v>
      </c>
      <c r="E5" s="9">
        <v>13</v>
      </c>
      <c r="F5" s="10">
        <v>12</v>
      </c>
      <c r="G5" s="19">
        <f>F5/E5</f>
        <v>0.92307692307692313</v>
      </c>
      <c r="H5" s="9">
        <v>17</v>
      </c>
      <c r="I5" s="10">
        <v>16</v>
      </c>
      <c r="J5" s="19">
        <f>I5/H5</f>
        <v>0.94117647058823528</v>
      </c>
    </row>
    <row r="6" spans="1:16" ht="33" customHeight="1" x14ac:dyDescent="0.2">
      <c r="A6" s="22" t="s">
        <v>18</v>
      </c>
      <c r="B6" s="9">
        <v>27</v>
      </c>
      <c r="C6" s="10">
        <v>21</v>
      </c>
      <c r="D6" s="19">
        <f>C6/B6</f>
        <v>0.77777777777777779</v>
      </c>
      <c r="E6" s="9">
        <v>54</v>
      </c>
      <c r="F6" s="10">
        <v>49</v>
      </c>
      <c r="G6" s="19">
        <f>F6/E6</f>
        <v>0.90740740740740744</v>
      </c>
      <c r="H6" s="9">
        <v>57</v>
      </c>
      <c r="I6" s="10">
        <v>52</v>
      </c>
      <c r="J6" s="19">
        <f>I6/H6</f>
        <v>0.91228070175438591</v>
      </c>
    </row>
    <row r="7" spans="1:16" ht="33" customHeight="1" x14ac:dyDescent="0.2">
      <c r="A7" s="22" t="s">
        <v>19</v>
      </c>
      <c r="B7" s="9">
        <v>2</v>
      </c>
      <c r="C7" s="10">
        <v>2</v>
      </c>
      <c r="D7" s="19">
        <f>IF(B7=0,0,C7/B7)</f>
        <v>1</v>
      </c>
      <c r="E7" s="9">
        <v>8</v>
      </c>
      <c r="F7" s="10">
        <v>6</v>
      </c>
      <c r="G7" s="19">
        <f>IF(E7=0,0,F7/E7)</f>
        <v>0.75</v>
      </c>
      <c r="H7" s="9">
        <v>5</v>
      </c>
      <c r="I7" s="10">
        <v>4</v>
      </c>
      <c r="J7" s="19">
        <f>IF(H7=0,0,I7/H7)</f>
        <v>0.8</v>
      </c>
    </row>
    <row r="8" spans="1:16" ht="33" customHeight="1" x14ac:dyDescent="0.2">
      <c r="A8" s="22" t="s">
        <v>20</v>
      </c>
      <c r="B8" s="9">
        <v>172</v>
      </c>
      <c r="C8" s="10">
        <v>26</v>
      </c>
      <c r="D8" s="19">
        <f t="shared" ref="D8:D14" si="0">C8/B8</f>
        <v>0.15116279069767441</v>
      </c>
      <c r="E8" s="9">
        <v>172</v>
      </c>
      <c r="F8" s="10">
        <v>32</v>
      </c>
      <c r="G8" s="19">
        <f t="shared" ref="G8:G14" si="1">F8/E8</f>
        <v>0.18604651162790697</v>
      </c>
      <c r="H8" s="9">
        <v>180</v>
      </c>
      <c r="I8" s="10">
        <v>48</v>
      </c>
      <c r="J8" s="19">
        <f t="shared" ref="J8:J15" si="2">I8/H8</f>
        <v>0.26666666666666666</v>
      </c>
    </row>
    <row r="9" spans="1:16" ht="33" customHeight="1" x14ac:dyDescent="0.2">
      <c r="A9" s="22" t="s">
        <v>21</v>
      </c>
      <c r="B9" s="9">
        <v>97</v>
      </c>
      <c r="C9" s="10">
        <v>62</v>
      </c>
      <c r="D9" s="19">
        <f t="shared" si="0"/>
        <v>0.63917525773195871</v>
      </c>
      <c r="E9" s="9">
        <v>95</v>
      </c>
      <c r="F9" s="10">
        <v>62</v>
      </c>
      <c r="G9" s="19">
        <f t="shared" si="1"/>
        <v>0.65263157894736845</v>
      </c>
      <c r="H9" s="9">
        <v>123</v>
      </c>
      <c r="I9" s="10">
        <v>92</v>
      </c>
      <c r="J9" s="19">
        <f t="shared" si="2"/>
        <v>0.74796747967479671</v>
      </c>
    </row>
    <row r="10" spans="1:16" ht="33" customHeight="1" x14ac:dyDescent="0.2">
      <c r="A10" s="22" t="s">
        <v>22</v>
      </c>
      <c r="B10" s="9">
        <v>852</v>
      </c>
      <c r="C10" s="10">
        <v>820</v>
      </c>
      <c r="D10" s="19">
        <f t="shared" si="0"/>
        <v>0.96244131455399062</v>
      </c>
      <c r="E10" s="9">
        <v>861</v>
      </c>
      <c r="F10" s="10">
        <v>825</v>
      </c>
      <c r="G10" s="19">
        <f t="shared" si="1"/>
        <v>0.95818815331010454</v>
      </c>
      <c r="H10" s="9">
        <v>1044</v>
      </c>
      <c r="I10" s="10">
        <v>989</v>
      </c>
      <c r="J10" s="19">
        <f t="shared" si="2"/>
        <v>0.94731800766283525</v>
      </c>
    </row>
    <row r="11" spans="1:16" ht="33" customHeight="1" x14ac:dyDescent="0.2">
      <c r="A11" s="22" t="s">
        <v>23</v>
      </c>
      <c r="B11" s="9">
        <v>33</v>
      </c>
      <c r="C11" s="10">
        <v>5</v>
      </c>
      <c r="D11" s="19">
        <f t="shared" si="0"/>
        <v>0.15151515151515152</v>
      </c>
      <c r="E11" s="9">
        <v>21</v>
      </c>
      <c r="F11" s="10">
        <v>3</v>
      </c>
      <c r="G11" s="19">
        <f t="shared" si="1"/>
        <v>0.14285714285714285</v>
      </c>
      <c r="H11" s="9">
        <v>19</v>
      </c>
      <c r="I11" s="10">
        <v>1</v>
      </c>
      <c r="J11" s="19">
        <f t="shared" si="2"/>
        <v>5.2631578947368418E-2</v>
      </c>
    </row>
    <row r="12" spans="1:16" ht="33" customHeight="1" x14ac:dyDescent="0.2">
      <c r="A12" s="22" t="s">
        <v>24</v>
      </c>
      <c r="B12" s="9">
        <v>842</v>
      </c>
      <c r="C12" s="10">
        <v>438</v>
      </c>
      <c r="D12" s="19">
        <f t="shared" si="0"/>
        <v>0.52019002375296908</v>
      </c>
      <c r="E12" s="9">
        <v>840</v>
      </c>
      <c r="F12" s="10">
        <v>454</v>
      </c>
      <c r="G12" s="19">
        <f t="shared" si="1"/>
        <v>0.54047619047619044</v>
      </c>
      <c r="H12" s="9">
        <v>1103</v>
      </c>
      <c r="I12" s="10">
        <v>656</v>
      </c>
      <c r="J12" s="19">
        <f t="shared" si="2"/>
        <v>0.59474161378059842</v>
      </c>
    </row>
    <row r="13" spans="1:16" ht="33" customHeight="1" x14ac:dyDescent="0.2">
      <c r="A13" s="22" t="s">
        <v>25</v>
      </c>
      <c r="B13" s="9">
        <v>513</v>
      </c>
      <c r="C13" s="10">
        <v>228</v>
      </c>
      <c r="D13" s="19">
        <f t="shared" si="0"/>
        <v>0.44444444444444442</v>
      </c>
      <c r="E13" s="9">
        <v>527</v>
      </c>
      <c r="F13" s="10">
        <v>241</v>
      </c>
      <c r="G13" s="19">
        <f t="shared" si="1"/>
        <v>0.45730550284629978</v>
      </c>
      <c r="H13" s="9">
        <v>613</v>
      </c>
      <c r="I13" s="10">
        <v>309</v>
      </c>
      <c r="J13" s="19">
        <f t="shared" si="2"/>
        <v>0.50407830342577487</v>
      </c>
    </row>
    <row r="14" spans="1:16" ht="33" customHeight="1" thickBot="1" x14ac:dyDescent="0.25">
      <c r="A14" s="23" t="s">
        <v>26</v>
      </c>
      <c r="B14" s="13">
        <v>1415</v>
      </c>
      <c r="C14" s="14">
        <v>1183</v>
      </c>
      <c r="D14" s="20">
        <f t="shared" si="0"/>
        <v>0.83604240282685516</v>
      </c>
      <c r="E14" s="13">
        <v>1824</v>
      </c>
      <c r="F14" s="14">
        <v>1585</v>
      </c>
      <c r="G14" s="20">
        <f t="shared" si="1"/>
        <v>0.86896929824561409</v>
      </c>
      <c r="H14" s="13">
        <v>2234</v>
      </c>
      <c r="I14" s="14">
        <v>1929</v>
      </c>
      <c r="J14" s="20">
        <f t="shared" si="2"/>
        <v>0.86347358997314239</v>
      </c>
    </row>
    <row r="15" spans="1:16" ht="33" customHeight="1" thickBot="1" x14ac:dyDescent="0.25">
      <c r="A15" s="27" t="s">
        <v>12</v>
      </c>
      <c r="B15" s="24">
        <f>SUM(B4:B14)</f>
        <v>3984</v>
      </c>
      <c r="C15" s="25">
        <f>SUM(C4:C14)</f>
        <v>2812</v>
      </c>
      <c r="D15" s="26">
        <f>C15/B15</f>
        <v>0.70582329317269077</v>
      </c>
      <c r="E15" s="24">
        <f>SUM(E4:E14)</f>
        <v>4429</v>
      </c>
      <c r="F15" s="25">
        <f>SUM(F4:F14)</f>
        <v>3281</v>
      </c>
      <c r="G15" s="26">
        <f>F15/E15</f>
        <v>0.74079927748927521</v>
      </c>
      <c r="H15" s="24">
        <v>5402</v>
      </c>
      <c r="I15" s="25">
        <v>4103</v>
      </c>
      <c r="J15" s="26">
        <f t="shared" si="2"/>
        <v>0.75953350610884862</v>
      </c>
    </row>
    <row r="16" spans="1:16" x14ac:dyDescent="0.2">
      <c r="A16" s="2" t="s">
        <v>34</v>
      </c>
    </row>
    <row r="17" spans="1:10" x14ac:dyDescent="0.2">
      <c r="A17" s="3" t="s">
        <v>13</v>
      </c>
    </row>
    <row r="18" spans="1:10" x14ac:dyDescent="0.2">
      <c r="A18" s="3" t="s">
        <v>14</v>
      </c>
    </row>
    <row r="19" spans="1:10" x14ac:dyDescent="0.2">
      <c r="A19" s="3" t="s">
        <v>15</v>
      </c>
    </row>
    <row r="20" spans="1:10" ht="6.75" customHeight="1" x14ac:dyDescent="0.2"/>
    <row r="21" spans="1:10" ht="43.5" customHeight="1" x14ac:dyDescent="0.2">
      <c r="A21" s="62" t="s">
        <v>35</v>
      </c>
      <c r="B21" s="62"/>
      <c r="C21" s="62"/>
      <c r="D21" s="62"/>
      <c r="E21" s="62"/>
      <c r="F21" s="62"/>
      <c r="G21" s="62"/>
      <c r="H21" s="62"/>
      <c r="I21" s="62"/>
      <c r="J21" s="62"/>
    </row>
  </sheetData>
  <mergeCells count="6">
    <mergeCell ref="A1:J1"/>
    <mergeCell ref="A21:J21"/>
    <mergeCell ref="H2:J2"/>
    <mergeCell ref="B2:D2"/>
    <mergeCell ref="E2:G2"/>
    <mergeCell ref="A2:A3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portrait" r:id="rId1"/>
  <headerFooter alignWithMargins="0">
    <oddFooter>&amp;LStatistics and Cartography Office&amp;R&amp;D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6" tint="-0.249977111117893"/>
  </sheetPr>
  <dimension ref="A1:J16"/>
  <sheetViews>
    <sheetView zoomScaleNormal="100" workbookViewId="0">
      <selection activeCell="L1" sqref="L1"/>
    </sheetView>
  </sheetViews>
  <sheetFormatPr defaultRowHeight="12.75" x14ac:dyDescent="0.2"/>
  <cols>
    <col min="1" max="1" width="15.85546875" customWidth="1"/>
    <col min="2" max="7" width="6.85546875" customWidth="1"/>
  </cols>
  <sheetData>
    <row r="1" spans="1:10" ht="35.25" customHeight="1" thickBot="1" x14ac:dyDescent="0.25">
      <c r="A1" s="67" t="s">
        <v>36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25.5" customHeight="1" x14ac:dyDescent="0.2">
      <c r="A2" s="76" t="s">
        <v>27</v>
      </c>
      <c r="B2" s="73">
        <v>2020</v>
      </c>
      <c r="C2" s="74"/>
      <c r="D2" s="75"/>
      <c r="E2" s="73">
        <v>2021</v>
      </c>
      <c r="F2" s="74"/>
      <c r="G2" s="75"/>
      <c r="H2" s="73">
        <v>2022</v>
      </c>
      <c r="I2" s="74"/>
      <c r="J2" s="75"/>
    </row>
    <row r="3" spans="1:10" ht="25.5" customHeight="1" thickBot="1" x14ac:dyDescent="0.25">
      <c r="A3" s="77"/>
      <c r="B3" s="42" t="s">
        <v>40</v>
      </c>
      <c r="C3" s="42" t="s">
        <v>41</v>
      </c>
      <c r="D3" s="43" t="s">
        <v>1</v>
      </c>
      <c r="E3" s="42" t="s">
        <v>40</v>
      </c>
      <c r="F3" s="42" t="s">
        <v>41</v>
      </c>
      <c r="G3" s="43" t="s">
        <v>1</v>
      </c>
      <c r="H3" s="42" t="s">
        <v>43</v>
      </c>
      <c r="I3" s="42" t="s">
        <v>44</v>
      </c>
      <c r="J3" s="43" t="s">
        <v>1</v>
      </c>
    </row>
    <row r="4" spans="1:10" ht="43.5" customHeight="1" x14ac:dyDescent="0.2">
      <c r="A4" s="21" t="s">
        <v>28</v>
      </c>
      <c r="B4" s="7">
        <v>1050</v>
      </c>
      <c r="C4" s="8">
        <v>780</v>
      </c>
      <c r="D4" s="18">
        <f t="shared" ref="D4:D9" si="0">C4/B4</f>
        <v>0.74285714285714288</v>
      </c>
      <c r="E4" s="7">
        <v>1204</v>
      </c>
      <c r="F4" s="8">
        <v>926</v>
      </c>
      <c r="G4" s="18">
        <f t="shared" ref="G4:G9" si="1">F4/E4</f>
        <v>0.76910299003322258</v>
      </c>
      <c r="H4" s="7">
        <v>1214</v>
      </c>
      <c r="I4" s="8">
        <v>945</v>
      </c>
      <c r="J4" s="18">
        <f t="shared" ref="J4:J9" si="2">I4/H4</f>
        <v>0.7784184514003295</v>
      </c>
    </row>
    <row r="5" spans="1:10" ht="43.5" customHeight="1" x14ac:dyDescent="0.2">
      <c r="A5" s="22" t="s">
        <v>29</v>
      </c>
      <c r="B5" s="11">
        <v>1084</v>
      </c>
      <c r="C5" s="12">
        <v>663</v>
      </c>
      <c r="D5" s="19">
        <f t="shared" si="0"/>
        <v>0.61162361623616235</v>
      </c>
      <c r="E5" s="11">
        <v>1164</v>
      </c>
      <c r="F5" s="12">
        <v>800</v>
      </c>
      <c r="G5" s="19">
        <f t="shared" si="1"/>
        <v>0.6872852233676976</v>
      </c>
      <c r="H5" s="11">
        <v>1424</v>
      </c>
      <c r="I5" s="12">
        <v>963</v>
      </c>
      <c r="J5" s="19">
        <f t="shared" si="2"/>
        <v>0.6762640449438202</v>
      </c>
    </row>
    <row r="6" spans="1:10" ht="43.5" customHeight="1" x14ac:dyDescent="0.2">
      <c r="A6" s="22" t="s">
        <v>30</v>
      </c>
      <c r="B6" s="11">
        <v>625</v>
      </c>
      <c r="C6" s="12">
        <v>477</v>
      </c>
      <c r="D6" s="19">
        <f t="shared" si="0"/>
        <v>0.76319999999999999</v>
      </c>
      <c r="E6" s="11">
        <v>699</v>
      </c>
      <c r="F6" s="12">
        <v>498</v>
      </c>
      <c r="G6" s="19">
        <f t="shared" si="1"/>
        <v>0.71244635193133043</v>
      </c>
      <c r="H6" s="11">
        <v>563</v>
      </c>
      <c r="I6" s="12">
        <v>465</v>
      </c>
      <c r="J6" s="19">
        <f t="shared" si="2"/>
        <v>0.82593250444049737</v>
      </c>
    </row>
    <row r="7" spans="1:10" ht="43.5" customHeight="1" x14ac:dyDescent="0.2">
      <c r="A7" s="22" t="s">
        <v>31</v>
      </c>
      <c r="B7" s="11">
        <v>786</v>
      </c>
      <c r="C7" s="12">
        <v>576</v>
      </c>
      <c r="D7" s="19">
        <f t="shared" si="0"/>
        <v>0.73282442748091603</v>
      </c>
      <c r="E7" s="11">
        <v>822</v>
      </c>
      <c r="F7" s="12">
        <v>643</v>
      </c>
      <c r="G7" s="19">
        <f t="shared" si="1"/>
        <v>0.78223844282238442</v>
      </c>
      <c r="H7" s="11">
        <v>1165</v>
      </c>
      <c r="I7" s="12">
        <v>987</v>
      </c>
      <c r="J7" s="19">
        <f t="shared" si="2"/>
        <v>0.84721030042918455</v>
      </c>
    </row>
    <row r="8" spans="1:10" ht="43.5" customHeight="1" x14ac:dyDescent="0.2">
      <c r="A8" s="22" t="s">
        <v>32</v>
      </c>
      <c r="B8" s="11">
        <v>320</v>
      </c>
      <c r="C8" s="12">
        <v>262</v>
      </c>
      <c r="D8" s="19">
        <f t="shared" si="0"/>
        <v>0.81874999999999998</v>
      </c>
      <c r="E8" s="11">
        <v>444</v>
      </c>
      <c r="F8" s="12">
        <v>345</v>
      </c>
      <c r="G8" s="19">
        <f t="shared" si="1"/>
        <v>0.77702702702702697</v>
      </c>
      <c r="H8" s="11">
        <v>920</v>
      </c>
      <c r="I8" s="12">
        <v>665</v>
      </c>
      <c r="J8" s="19">
        <f t="shared" si="2"/>
        <v>0.72282608695652173</v>
      </c>
    </row>
    <row r="9" spans="1:10" ht="43.5" customHeight="1" thickBot="1" x14ac:dyDescent="0.25">
      <c r="A9" s="22" t="s">
        <v>33</v>
      </c>
      <c r="B9" s="11">
        <v>119</v>
      </c>
      <c r="C9" s="12">
        <v>54</v>
      </c>
      <c r="D9" s="19">
        <f t="shared" si="0"/>
        <v>0.45378151260504201</v>
      </c>
      <c r="E9" s="11">
        <v>96</v>
      </c>
      <c r="F9" s="12">
        <v>69</v>
      </c>
      <c r="G9" s="19">
        <f t="shared" si="1"/>
        <v>0.71875</v>
      </c>
      <c r="H9" s="11">
        <v>116</v>
      </c>
      <c r="I9" s="12">
        <v>78</v>
      </c>
      <c r="J9" s="19">
        <f t="shared" si="2"/>
        <v>0.67241379310344829</v>
      </c>
    </row>
    <row r="10" spans="1:10" ht="33.75" customHeight="1" thickBot="1" x14ac:dyDescent="0.25">
      <c r="A10" s="27" t="s">
        <v>12</v>
      </c>
      <c r="B10" s="44">
        <f>SUM(B4:B9)</f>
        <v>3984</v>
      </c>
      <c r="C10" s="45">
        <f>SUM(C4:C9)</f>
        <v>2812</v>
      </c>
      <c r="D10" s="46">
        <f>C10/B10</f>
        <v>0.70582329317269077</v>
      </c>
      <c r="E10" s="44">
        <f>SUM(E4:E9)</f>
        <v>4429</v>
      </c>
      <c r="F10" s="45">
        <f>SUM(F4:F9)</f>
        <v>3281</v>
      </c>
      <c r="G10" s="46">
        <f>F10/E10</f>
        <v>0.74079927748927521</v>
      </c>
      <c r="H10" s="44">
        <v>5402</v>
      </c>
      <c r="I10" s="45">
        <v>4103</v>
      </c>
      <c r="J10" s="46">
        <f>I10/H10</f>
        <v>0.75953350610884862</v>
      </c>
    </row>
    <row r="11" spans="1:10" x14ac:dyDescent="0.2">
      <c r="A11" s="2" t="s">
        <v>34</v>
      </c>
    </row>
    <row r="12" spans="1:10" x14ac:dyDescent="0.2">
      <c r="A12" s="3" t="s">
        <v>13</v>
      </c>
    </row>
    <row r="13" spans="1:10" x14ac:dyDescent="0.2">
      <c r="A13" s="3" t="s">
        <v>14</v>
      </c>
    </row>
    <row r="14" spans="1:10" x14ac:dyDescent="0.2">
      <c r="A14" s="3" t="s">
        <v>15</v>
      </c>
    </row>
    <row r="15" spans="1:10" ht="6.75" customHeight="1" x14ac:dyDescent="0.2"/>
    <row r="16" spans="1:10" ht="37.5" customHeight="1" x14ac:dyDescent="0.2">
      <c r="A16" s="62" t="s">
        <v>35</v>
      </c>
      <c r="B16" s="62"/>
      <c r="C16" s="62"/>
      <c r="D16" s="62"/>
      <c r="E16" s="62"/>
      <c r="F16" s="62"/>
      <c r="G16" s="62"/>
      <c r="H16" s="62"/>
      <c r="I16" s="62"/>
      <c r="J16" s="62"/>
    </row>
  </sheetData>
  <mergeCells count="6">
    <mergeCell ref="A1:J1"/>
    <mergeCell ref="A16:J16"/>
    <mergeCell ref="H2:J2"/>
    <mergeCell ref="B2:D2"/>
    <mergeCell ref="E2:G2"/>
    <mergeCell ref="A2:A3"/>
  </mergeCells>
  <printOptions horizontalCentered="1"/>
  <pageMargins left="0.6692913385826772" right="0.51181102362204722" top="0.98425196850393704" bottom="0.98425196850393704" header="0.51181102362204722" footer="0.51181102362204722"/>
  <pageSetup paperSize="9" orientation="portrait" r:id="rId1"/>
  <headerFooter alignWithMargins="0">
    <oddFooter>&amp;LStatistics and Cartography Office&amp;R&amp;D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Serious crime per category</vt:lpstr>
      <vt:lpstr>Serious crime per offence</vt:lpstr>
      <vt:lpstr>Serious crime per police divisi</vt:lpstr>
      <vt:lpstr>'Serious crime per offence'!Print_Area</vt:lpstr>
      <vt:lpstr>'Serious crime per police divisi'!Print_Area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Νεκτάριος Γεωργίου</dc:creator>
  <cp:lastModifiedBy>Police</cp:lastModifiedBy>
  <cp:lastPrinted>2023-03-10T10:28:17Z</cp:lastPrinted>
  <dcterms:created xsi:type="dcterms:W3CDTF">2017-03-21T07:32:37Z</dcterms:created>
  <dcterms:modified xsi:type="dcterms:W3CDTF">2023-03-10T10:29:59Z</dcterms:modified>
</cp:coreProperties>
</file>